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7" i="1" l="1"/>
  <c r="J47" i="1"/>
  <c r="I47" i="1" s="1"/>
  <c r="G47" i="1"/>
  <c r="K46" i="1"/>
  <c r="J46" i="1"/>
  <c r="I46" i="1" s="1"/>
  <c r="G46" i="1"/>
  <c r="K45" i="1"/>
  <c r="J45" i="1"/>
  <c r="I45" i="1" s="1"/>
  <c r="G45" i="1"/>
  <c r="K44" i="1"/>
  <c r="J44" i="1"/>
  <c r="I44" i="1" s="1"/>
  <c r="G44" i="1"/>
  <c r="K43" i="1"/>
  <c r="J43" i="1"/>
  <c r="I43" i="1" s="1"/>
  <c r="G43" i="1"/>
  <c r="K42" i="1"/>
  <c r="J42" i="1"/>
  <c r="I42" i="1" s="1"/>
  <c r="G42" i="1"/>
  <c r="K41" i="1"/>
  <c r="J41" i="1"/>
  <c r="I41" i="1" s="1"/>
  <c r="G41" i="1"/>
  <c r="K40" i="1"/>
  <c r="J40" i="1"/>
  <c r="I40" i="1" s="1"/>
  <c r="G40" i="1"/>
  <c r="K39" i="1"/>
  <c r="J39" i="1"/>
  <c r="I39" i="1" s="1"/>
  <c r="G39" i="1"/>
  <c r="K38" i="1"/>
  <c r="J38" i="1"/>
  <c r="I38" i="1" s="1"/>
  <c r="G38" i="1"/>
  <c r="K37" i="1"/>
  <c r="J37" i="1"/>
  <c r="I37" i="1" s="1"/>
  <c r="G37" i="1"/>
  <c r="K36" i="1"/>
  <c r="J36" i="1"/>
  <c r="I36" i="1" s="1"/>
  <c r="G36" i="1"/>
  <c r="J32" i="1" l="1"/>
  <c r="I32" i="1" s="1"/>
  <c r="J33" i="1"/>
  <c r="I33" i="1" s="1"/>
  <c r="J34" i="1"/>
  <c r="I34" i="1" s="1"/>
  <c r="J35" i="1" l="1"/>
  <c r="K32" i="1" l="1"/>
  <c r="K33" i="1"/>
  <c r="K34" i="1"/>
  <c r="K35" i="1"/>
  <c r="I35" i="1"/>
  <c r="G32" i="1"/>
  <c r="G33" i="1"/>
  <c r="G34" i="1"/>
  <c r="G35" i="1"/>
  <c r="G19" i="1" l="1"/>
  <c r="J19" i="1"/>
  <c r="I19" i="1" s="1"/>
  <c r="K19" i="1"/>
  <c r="G20" i="1"/>
  <c r="J20" i="1"/>
  <c r="I20" i="1" s="1"/>
  <c r="K20" i="1"/>
  <c r="G21" i="1"/>
  <c r="J21" i="1"/>
  <c r="I21" i="1" s="1"/>
  <c r="K21" i="1"/>
  <c r="G22" i="1"/>
  <c r="J22" i="1"/>
  <c r="I22" i="1" s="1"/>
  <c r="K22" i="1"/>
  <c r="K23" i="1" l="1"/>
  <c r="K24" i="1"/>
  <c r="K25" i="1"/>
  <c r="K26" i="1"/>
  <c r="K27" i="1"/>
  <c r="K28" i="1"/>
  <c r="K29" i="1"/>
  <c r="K30" i="1"/>
  <c r="K31" i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I29" i="1" s="1"/>
  <c r="J30" i="1"/>
  <c r="I30" i="1" s="1"/>
  <c r="J31" i="1"/>
  <c r="I31" i="1" s="1"/>
  <c r="G25" i="1"/>
  <c r="G26" i="1"/>
  <c r="G27" i="1"/>
  <c r="G28" i="1"/>
  <c r="G29" i="1"/>
  <c r="G30" i="1"/>
  <c r="G31" i="1"/>
  <c r="G23" i="1"/>
  <c r="G24" i="1"/>
  <c r="J16" i="1" l="1"/>
  <c r="J17" i="1"/>
  <c r="J18" i="1"/>
  <c r="I16" i="1" l="1"/>
  <c r="I17" i="1"/>
  <c r="I18" i="1"/>
  <c r="K16" i="1"/>
  <c r="K17" i="1"/>
  <c r="K18" i="1"/>
  <c r="K15" i="1"/>
  <c r="G16" i="1"/>
  <c r="G17" i="1"/>
  <c r="G18" i="1"/>
  <c r="K48" i="1" l="1"/>
  <c r="K49" i="1" l="1"/>
  <c r="K50" i="1" s="1"/>
  <c r="J15" i="1"/>
  <c r="I15" i="1" s="1"/>
  <c r="I48" i="1" s="1"/>
  <c r="I49" i="1" s="1"/>
  <c r="I50" i="1" s="1"/>
  <c r="G15" i="1"/>
  <c r="G48" i="1" s="1"/>
  <c r="G49" i="1" s="1"/>
  <c r="G50" i="1" s="1"/>
</calcChain>
</file>

<file path=xl/sharedStrings.xml><?xml version="1.0" encoding="utf-8"?>
<sst xmlns="http://schemas.openxmlformats.org/spreadsheetml/2006/main" count="85" uniqueCount="45">
  <si>
    <t>Акт</t>
  </si>
  <si>
    <t>№ п/п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</si>
  <si>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</si>
  <si>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</si>
  <si>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</si>
  <si>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</si>
  <si>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</si>
  <si>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</si>
  <si>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</si>
  <si>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</si>
  <si>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</si>
  <si>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</si>
  <si>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</si>
  <si>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Неусовершенствованные покрытия</t>
  </si>
  <si>
    <t>газоны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</si>
  <si>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</si>
  <si>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"СПБВОДХОЗ"</t>
  </si>
  <si>
    <t>№ квартала, территории</t>
  </si>
  <si>
    <t>Санкт-Петербург, г. Павловск, ул. Васенко, участок 1 (сквер юго-восточнее д.18 по ул. Васенко)</t>
  </si>
  <si>
    <t>16225,        42-105-6</t>
  </si>
  <si>
    <t>Итого с понижающим коэффициентом 0,7350000348027</t>
  </si>
  <si>
    <t>О.О. Аксенов, составили настоящий акт о том, что при выполнении работ в соответствии с муниципальным контрактом от</t>
  </si>
  <si>
    <t>31 декабря 2015 года №МК - 010  "по уборке и санитарной очистке территорий внутриквартального озеленения", находящихся</t>
  </si>
  <si>
    <t xml:space="preserve">Общество с ограниченной ответственностью  "СПБВОДХОЗ"  выполнил работы по убрке усовершенствованных и </t>
  </si>
  <si>
    <t xml:space="preserve"> Адрес</t>
  </si>
  <si>
    <t>Глава Местной администрации города Павловска                                                                                             М.Ю. Сызранцев</t>
  </si>
  <si>
    <t>Генеральный директор ООО "СПБВОДХОЗ"                                                                                                    О.О. Аксенов</t>
  </si>
  <si>
    <t>неусовершенствованных покрытий, газонов не в полном объёме, по следующим адресам (кадастровым кварталам):</t>
  </si>
  <si>
    <t>Санкт-Петербург, г. Павловск, ул. Толмачева, участок 2 (сквер между домами 7 и 11 по ул. Толмачева)</t>
  </si>
  <si>
    <r>
      <rPr>
        <b/>
        <sz val="11"/>
        <color theme="1"/>
        <rFont val="Times New Roman"/>
        <family val="1"/>
        <charset val="204"/>
      </rPr>
      <t xml:space="preserve">г. Павловск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</t>
    </r>
  </si>
  <si>
    <t>16222,    42-105-15</t>
  </si>
  <si>
    <r>
      <t xml:space="preserve">            </t>
    </r>
    <r>
      <rPr>
        <b/>
        <sz val="11"/>
        <color theme="1"/>
        <rFont val="Times New Roman"/>
        <family val="1"/>
        <charset val="204"/>
      </rPr>
      <t xml:space="preserve">   30.11.16г.</t>
    </r>
  </si>
  <si>
    <t>в границах внутригородского муниципального образования Санкт-Петербурга город Павловск, в ноябре 2016 года "Подрядчик"</t>
  </si>
  <si>
    <t>Санкт-Петербург, г. Павловск, Конюшенная ул., участок 5 (сквер юго-восточнее д.12 по Конюшенной ул.)</t>
  </si>
  <si>
    <t>Санкт-Петербург, г. Павловск, ул. Васенко, участок 2 (сквер северо-западнее д.15, лит.А по ул. Васенко)</t>
  </si>
  <si>
    <t>16224,      42-105-7</t>
  </si>
  <si>
    <t>16228,      42-105-4</t>
  </si>
  <si>
    <t>Санкт-Петербург, г. Павловск, Лебединая ул., участок 2 (сквер восточнее д.10, лит. А по Лебединой ул.)</t>
  </si>
  <si>
    <t>16230,     42-105-10</t>
  </si>
  <si>
    <t>Санкт-Петербург, г. Павловск, Лебединая ул., участок 3 (сквер северо-западнее домов 1 и 3 по Лебединой ул.)</t>
  </si>
  <si>
    <t>16231,     42-105-11</t>
  </si>
  <si>
    <t>Санкт-Петербург, г. Павловск, Слуцкая ул., участок 4 (сквер во дворах домов 4-12 по Слуцкой ул.)</t>
  </si>
  <si>
    <t>16220,     42-105-19</t>
  </si>
  <si>
    <t>Санкт-Петербург, г. Павловск, Динамо, Пионерская ул., участок 4 (сквер во дворе домов 4,6 и 8 по Пионерской ул.)</t>
  </si>
  <si>
    <t>16413Б,     42-105-17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</si>
</sst>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2" fontId="4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6" fillId="0" borderId="0" xfId="0" applyFont="1" applyBorder="1"/>
    <xf numFmtId="2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3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14" workbookViewId="0">
      <selection activeCell="O52" sqref="O52"/>
    </sheetView>
  </sheetViews>
  <sheetFormatPr defaultRowHeight="15" x14ac:dyDescent="0.25"/>
  <cols>
    <col min="1" max="1" width="4.7109375" customWidth="1"/>
    <col min="2" max="2" width="9.5703125" customWidth="1"/>
    <col min="3" max="3" width="16.5703125" customWidth="1"/>
    <col min="4" max="4" width="13.7109375" customWidth="1"/>
    <col min="5" max="5" width="10.7109375" customWidth="1"/>
    <col min="6" max="6" width="12.85546875" customWidth="1"/>
    <col min="7" max="7" width="9" customWidth="1"/>
    <col min="8" max="8" width="9.85546875" customWidth="1"/>
    <col min="9" max="9" width="9.42578125" customWidth="1"/>
    <col min="10" max="10" width="10.5703125" customWidth="1"/>
    <col min="11" max="11" width="9" customWidth="1"/>
    <col min="12" max="12" width="9.42578125" customWidth="1"/>
  </cols>
  <sheetData>
    <row r="1" spans="1:1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x14ac:dyDescent="0.25">
      <c r="A4" s="7" t="s">
        <v>29</v>
      </c>
      <c r="B4" s="7"/>
      <c r="C4" s="7"/>
      <c r="D4" s="7"/>
      <c r="E4" s="7"/>
      <c r="F4" s="7"/>
      <c r="G4" s="7"/>
      <c r="H4" s="7"/>
      <c r="I4" s="7"/>
      <c r="J4" s="7"/>
      <c r="K4" s="7" t="s">
        <v>31</v>
      </c>
      <c r="L4" s="14"/>
    </row>
    <row r="5" spans="1:16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6" x14ac:dyDescent="0.25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x14ac:dyDescent="0.25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x14ac:dyDescent="0.25">
      <c r="A8" s="7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6" x14ac:dyDescent="0.25">
      <c r="A9" s="8" t="s">
        <v>32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6" x14ac:dyDescent="0.2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x14ac:dyDescent="0.25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 ht="30" customHeight="1" x14ac:dyDescent="0.25">
      <c r="A13" s="40" t="s">
        <v>1</v>
      </c>
      <c r="B13" s="40" t="s">
        <v>17</v>
      </c>
      <c r="C13" s="42" t="s">
        <v>24</v>
      </c>
      <c r="D13" s="36" t="s">
        <v>2</v>
      </c>
      <c r="E13" s="37"/>
      <c r="F13" s="40" t="s">
        <v>3</v>
      </c>
      <c r="G13" s="25" t="s">
        <v>15</v>
      </c>
      <c r="H13" s="34"/>
      <c r="I13" s="25" t="s">
        <v>4</v>
      </c>
      <c r="J13" s="34"/>
      <c r="K13" s="35" t="s">
        <v>5</v>
      </c>
      <c r="L13" s="35"/>
      <c r="M13" s="1"/>
    </row>
    <row r="14" spans="1:16" ht="30" customHeight="1" x14ac:dyDescent="0.25">
      <c r="A14" s="41"/>
      <c r="B14" s="41"/>
      <c r="C14" s="43"/>
      <c r="D14" s="38"/>
      <c r="E14" s="39"/>
      <c r="F14" s="41"/>
      <c r="G14" s="9" t="s">
        <v>6</v>
      </c>
      <c r="H14" s="9" t="s">
        <v>7</v>
      </c>
      <c r="I14" s="9" t="s">
        <v>6</v>
      </c>
      <c r="J14" s="9" t="s">
        <v>7</v>
      </c>
      <c r="K14" s="9" t="s">
        <v>6</v>
      </c>
      <c r="L14" s="9" t="s">
        <v>7</v>
      </c>
      <c r="M14" s="1"/>
      <c r="P14" s="3"/>
    </row>
    <row r="15" spans="1:16" ht="29.25" customHeight="1" x14ac:dyDescent="0.25">
      <c r="A15" s="46">
        <v>1</v>
      </c>
      <c r="B15" s="50" t="s">
        <v>36</v>
      </c>
      <c r="C15" s="45" t="s">
        <v>33</v>
      </c>
      <c r="D15" s="30" t="s">
        <v>8</v>
      </c>
      <c r="E15" s="9" t="s">
        <v>9</v>
      </c>
      <c r="F15" s="10">
        <v>13.67</v>
      </c>
      <c r="G15" s="9">
        <f>H15*F15</f>
        <v>2323.9</v>
      </c>
      <c r="H15" s="9">
        <v>170</v>
      </c>
      <c r="I15" s="9">
        <f>J15*F15</f>
        <v>1864.588</v>
      </c>
      <c r="J15" s="9">
        <f>H15-L15</f>
        <v>136.4</v>
      </c>
      <c r="K15" s="9">
        <f>L15*F15</f>
        <v>459.31200000000001</v>
      </c>
      <c r="L15" s="9">
        <v>33.6</v>
      </c>
      <c r="M15" s="1"/>
    </row>
    <row r="16" spans="1:16" ht="30.75" customHeight="1" x14ac:dyDescent="0.25">
      <c r="A16" s="47"/>
      <c r="B16" s="51"/>
      <c r="C16" s="20"/>
      <c r="D16" s="31"/>
      <c r="E16" s="9" t="s">
        <v>10</v>
      </c>
      <c r="F16" s="10">
        <v>2.2400000000000002</v>
      </c>
      <c r="G16" s="9">
        <f t="shared" ref="G16:G35" si="0">H16*F16</f>
        <v>573.44000000000005</v>
      </c>
      <c r="H16" s="9">
        <v>256</v>
      </c>
      <c r="I16" s="9">
        <f t="shared" ref="I16:I18" si="1">J16*F16</f>
        <v>460.54400000000004</v>
      </c>
      <c r="J16" s="9">
        <f t="shared" ref="J16:J35" si="2">H16-L16</f>
        <v>205.6</v>
      </c>
      <c r="K16" s="9">
        <f t="shared" ref="K16:K18" si="3">L16*F16</f>
        <v>112.896</v>
      </c>
      <c r="L16" s="9">
        <v>50.4</v>
      </c>
      <c r="M16" s="1"/>
    </row>
    <row r="17" spans="1:20" ht="26.45" customHeight="1" x14ac:dyDescent="0.25">
      <c r="A17" s="47"/>
      <c r="B17" s="51"/>
      <c r="C17" s="20"/>
      <c r="D17" s="25" t="s">
        <v>13</v>
      </c>
      <c r="E17" s="26"/>
      <c r="F17" s="10">
        <v>6.94</v>
      </c>
      <c r="G17" s="9">
        <f t="shared" si="0"/>
        <v>0</v>
      </c>
      <c r="H17" s="9"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>
        <v>0</v>
      </c>
      <c r="M17" s="1"/>
      <c r="O17" s="2"/>
    </row>
    <row r="18" spans="1:20" ht="34.5" customHeight="1" x14ac:dyDescent="0.25">
      <c r="A18" s="48"/>
      <c r="B18" s="41"/>
      <c r="C18" s="21"/>
      <c r="D18" s="25" t="s">
        <v>14</v>
      </c>
      <c r="E18" s="26"/>
      <c r="F18" s="10">
        <v>7.0000000000000007E-2</v>
      </c>
      <c r="G18" s="9">
        <f t="shared" si="0"/>
        <v>132.79000000000002</v>
      </c>
      <c r="H18" s="9">
        <v>1897</v>
      </c>
      <c r="I18" s="9">
        <f t="shared" si="1"/>
        <v>132.79000000000002</v>
      </c>
      <c r="J18" s="9">
        <f t="shared" si="2"/>
        <v>1897</v>
      </c>
      <c r="K18" s="9">
        <f t="shared" si="3"/>
        <v>0</v>
      </c>
      <c r="L18" s="9">
        <v>0</v>
      </c>
      <c r="M18" s="1"/>
    </row>
    <row r="19" spans="1:20" ht="28.5" customHeight="1" x14ac:dyDescent="0.25">
      <c r="A19" s="46">
        <v>2</v>
      </c>
      <c r="B19" s="50" t="s">
        <v>19</v>
      </c>
      <c r="C19" s="44" t="s">
        <v>18</v>
      </c>
      <c r="D19" s="30" t="s">
        <v>8</v>
      </c>
      <c r="E19" s="9" t="s">
        <v>9</v>
      </c>
      <c r="F19" s="10">
        <v>13.67</v>
      </c>
      <c r="G19" s="9">
        <f t="shared" si="0"/>
        <v>2066.904</v>
      </c>
      <c r="H19" s="9">
        <v>151.19999999999999</v>
      </c>
      <c r="I19" s="9">
        <f t="shared" ref="I19:I35" si="4">J19*F19</f>
        <v>1651.3359999999998</v>
      </c>
      <c r="J19" s="9">
        <f t="shared" si="2"/>
        <v>120.79999999999998</v>
      </c>
      <c r="K19" s="9">
        <f t="shared" ref="K19:K35" si="5">L19*F19</f>
        <v>415.56799999999998</v>
      </c>
      <c r="L19" s="9">
        <v>30.4</v>
      </c>
      <c r="M19" s="1"/>
      <c r="O19" s="2"/>
    </row>
    <row r="20" spans="1:20" ht="30" customHeight="1" x14ac:dyDescent="0.25">
      <c r="A20" s="47"/>
      <c r="B20" s="51"/>
      <c r="C20" s="20"/>
      <c r="D20" s="49"/>
      <c r="E20" s="9" t="s">
        <v>10</v>
      </c>
      <c r="F20" s="10">
        <v>2.2400000000000002</v>
      </c>
      <c r="G20" s="9">
        <f t="shared" si="0"/>
        <v>508.0320000000001</v>
      </c>
      <c r="H20" s="9">
        <v>226.8</v>
      </c>
      <c r="I20" s="9">
        <f t="shared" si="4"/>
        <v>405.88800000000009</v>
      </c>
      <c r="J20" s="9">
        <f t="shared" si="2"/>
        <v>181.20000000000002</v>
      </c>
      <c r="K20" s="9">
        <f t="shared" si="5"/>
        <v>102.14400000000002</v>
      </c>
      <c r="L20" s="9">
        <v>45.6</v>
      </c>
      <c r="M20" s="1"/>
    </row>
    <row r="21" spans="1:20" ht="28.5" customHeight="1" x14ac:dyDescent="0.25">
      <c r="A21" s="47"/>
      <c r="B21" s="51"/>
      <c r="C21" s="20"/>
      <c r="D21" s="25" t="s">
        <v>13</v>
      </c>
      <c r="E21" s="34"/>
      <c r="F21" s="10">
        <v>6.94</v>
      </c>
      <c r="G21" s="9">
        <f t="shared" si="0"/>
        <v>1637.8400000000001</v>
      </c>
      <c r="H21" s="9">
        <v>236</v>
      </c>
      <c r="I21" s="9">
        <f t="shared" si="4"/>
        <v>1290.8400000000001</v>
      </c>
      <c r="J21" s="9">
        <f t="shared" si="2"/>
        <v>186</v>
      </c>
      <c r="K21" s="9">
        <f t="shared" si="5"/>
        <v>347</v>
      </c>
      <c r="L21" s="9">
        <v>50</v>
      </c>
      <c r="M21" s="1"/>
    </row>
    <row r="22" spans="1:20" ht="99.75" hidden="1" customHeight="1" x14ac:dyDescent="0.25">
      <c r="A22" s="47"/>
      <c r="B22" s="51"/>
      <c r="C22" s="20"/>
      <c r="D22" s="25" t="s">
        <v>14</v>
      </c>
      <c r="E22" s="34"/>
      <c r="F22" s="10">
        <v>7.0000000000000007E-2</v>
      </c>
      <c r="G22" s="9">
        <f t="shared" si="0"/>
        <v>0</v>
      </c>
      <c r="H22" s="9"/>
      <c r="I22" s="9">
        <f t="shared" si="4"/>
        <v>0</v>
      </c>
      <c r="J22" s="9">
        <f t="shared" si="2"/>
        <v>0</v>
      </c>
      <c r="K22" s="9">
        <f t="shared" si="5"/>
        <v>0</v>
      </c>
      <c r="L22" s="9"/>
      <c r="M22" s="1"/>
    </row>
    <row r="23" spans="1:20" ht="21" customHeight="1" x14ac:dyDescent="0.25">
      <c r="A23" s="48"/>
      <c r="B23" s="41"/>
      <c r="C23" s="21"/>
      <c r="D23" s="25" t="s">
        <v>14</v>
      </c>
      <c r="E23" s="26"/>
      <c r="F23" s="9">
        <v>7.0000000000000007E-2</v>
      </c>
      <c r="G23" s="9">
        <f t="shared" si="0"/>
        <v>176.89000000000001</v>
      </c>
      <c r="H23" s="9">
        <v>2527</v>
      </c>
      <c r="I23" s="9">
        <f t="shared" si="4"/>
        <v>176.89000000000001</v>
      </c>
      <c r="J23" s="9">
        <f t="shared" si="2"/>
        <v>2527</v>
      </c>
      <c r="K23" s="9">
        <f t="shared" si="5"/>
        <v>0</v>
      </c>
      <c r="L23" s="9">
        <v>0</v>
      </c>
      <c r="M23" s="1"/>
    </row>
    <row r="24" spans="1:20" ht="27.75" customHeight="1" x14ac:dyDescent="0.25">
      <c r="A24" s="16">
        <v>3</v>
      </c>
      <c r="B24" s="52" t="s">
        <v>35</v>
      </c>
      <c r="C24" s="44" t="s">
        <v>34</v>
      </c>
      <c r="D24" s="30" t="s">
        <v>8</v>
      </c>
      <c r="E24" s="9" t="s">
        <v>9</v>
      </c>
      <c r="F24" s="10">
        <v>13.67</v>
      </c>
      <c r="G24" s="9">
        <f t="shared" si="0"/>
        <v>3226.12</v>
      </c>
      <c r="H24" s="9">
        <v>236</v>
      </c>
      <c r="I24" s="9">
        <f t="shared" si="4"/>
        <v>2580.8960000000002</v>
      </c>
      <c r="J24" s="9">
        <f t="shared" si="2"/>
        <v>188.8</v>
      </c>
      <c r="K24" s="9">
        <f t="shared" si="5"/>
        <v>645.22400000000005</v>
      </c>
      <c r="L24" s="9">
        <v>47.2</v>
      </c>
      <c r="M24" s="1"/>
    </row>
    <row r="25" spans="1:20" ht="27.75" customHeight="1" x14ac:dyDescent="0.25">
      <c r="A25" s="17"/>
      <c r="B25" s="51"/>
      <c r="C25" s="20"/>
      <c r="D25" s="31"/>
      <c r="E25" s="9" t="s">
        <v>10</v>
      </c>
      <c r="F25" s="10">
        <v>2.2400000000000002</v>
      </c>
      <c r="G25" s="9">
        <f t="shared" si="0"/>
        <v>790.72</v>
      </c>
      <c r="H25" s="9">
        <v>353</v>
      </c>
      <c r="I25" s="9">
        <f t="shared" si="4"/>
        <v>701.12000000000012</v>
      </c>
      <c r="J25" s="9">
        <f t="shared" si="2"/>
        <v>313</v>
      </c>
      <c r="K25" s="9">
        <f t="shared" si="5"/>
        <v>89.600000000000009</v>
      </c>
      <c r="L25" s="9">
        <v>40</v>
      </c>
      <c r="M25" s="1"/>
    </row>
    <row r="26" spans="1:20" ht="30" customHeight="1" x14ac:dyDescent="0.25">
      <c r="A26" s="17"/>
      <c r="B26" s="51"/>
      <c r="C26" s="20"/>
      <c r="D26" s="25" t="s">
        <v>13</v>
      </c>
      <c r="E26" s="26"/>
      <c r="F26" s="10">
        <v>6.94</v>
      </c>
      <c r="G26" s="9">
        <f t="shared" si="0"/>
        <v>1297.78</v>
      </c>
      <c r="H26" s="9">
        <v>187</v>
      </c>
      <c r="I26" s="9">
        <f t="shared" si="4"/>
        <v>806.42800000000011</v>
      </c>
      <c r="J26" s="9">
        <f t="shared" si="2"/>
        <v>116.2</v>
      </c>
      <c r="K26" s="9">
        <f t="shared" si="5"/>
        <v>491.35200000000003</v>
      </c>
      <c r="L26" s="9">
        <v>70.8</v>
      </c>
      <c r="M26" s="1"/>
    </row>
    <row r="27" spans="1:20" ht="35.25" customHeight="1" x14ac:dyDescent="0.25">
      <c r="A27" s="18"/>
      <c r="B27" s="41"/>
      <c r="C27" s="21"/>
      <c r="D27" s="25" t="s">
        <v>14</v>
      </c>
      <c r="E27" s="26"/>
      <c r="F27" s="10">
        <v>7.0000000000000007E-2</v>
      </c>
      <c r="G27" s="9">
        <f t="shared" si="0"/>
        <v>301.14000000000004</v>
      </c>
      <c r="H27" s="9">
        <v>4302</v>
      </c>
      <c r="I27" s="9">
        <f t="shared" si="4"/>
        <v>301.14000000000004</v>
      </c>
      <c r="J27" s="9">
        <f t="shared" si="2"/>
        <v>4302</v>
      </c>
      <c r="K27" s="9">
        <f t="shared" si="5"/>
        <v>0</v>
      </c>
      <c r="L27" s="9">
        <v>0</v>
      </c>
      <c r="M27" s="1"/>
    </row>
    <row r="28" spans="1:20" ht="29.25" customHeight="1" x14ac:dyDescent="0.25">
      <c r="A28" s="16">
        <v>4</v>
      </c>
      <c r="B28" s="52" t="s">
        <v>30</v>
      </c>
      <c r="C28" s="44" t="s">
        <v>28</v>
      </c>
      <c r="D28" s="30" t="s">
        <v>8</v>
      </c>
      <c r="E28" s="9" t="s">
        <v>9</v>
      </c>
      <c r="F28" s="10">
        <v>13.67</v>
      </c>
      <c r="G28" s="9">
        <f t="shared" si="0"/>
        <v>262.464</v>
      </c>
      <c r="H28" s="9">
        <v>19.2</v>
      </c>
      <c r="I28" s="9">
        <f t="shared" si="4"/>
        <v>207.78399999999999</v>
      </c>
      <c r="J28" s="9">
        <f t="shared" si="2"/>
        <v>15.2</v>
      </c>
      <c r="K28" s="9">
        <f t="shared" si="5"/>
        <v>54.68</v>
      </c>
      <c r="L28" s="9">
        <v>4</v>
      </c>
      <c r="M28" s="1"/>
    </row>
    <row r="29" spans="1:20" ht="30" customHeight="1" x14ac:dyDescent="0.25">
      <c r="A29" s="17"/>
      <c r="B29" s="51"/>
      <c r="C29" s="20"/>
      <c r="D29" s="31"/>
      <c r="E29" s="9" t="s">
        <v>10</v>
      </c>
      <c r="F29" s="10">
        <v>2.2400000000000002</v>
      </c>
      <c r="G29" s="9">
        <f t="shared" si="0"/>
        <v>64.512000000000015</v>
      </c>
      <c r="H29" s="9">
        <v>28.8</v>
      </c>
      <c r="I29" s="9">
        <f t="shared" si="4"/>
        <v>51.07200000000001</v>
      </c>
      <c r="J29" s="9">
        <f t="shared" si="2"/>
        <v>22.8</v>
      </c>
      <c r="K29" s="9">
        <f t="shared" si="5"/>
        <v>13.440000000000001</v>
      </c>
      <c r="L29" s="9">
        <v>6</v>
      </c>
      <c r="M29" s="1"/>
    </row>
    <row r="30" spans="1:20" ht="29.25" customHeight="1" x14ac:dyDescent="0.25">
      <c r="A30" s="17"/>
      <c r="B30" s="51"/>
      <c r="C30" s="20"/>
      <c r="D30" s="25" t="s">
        <v>13</v>
      </c>
      <c r="E30" s="26"/>
      <c r="F30" s="10">
        <v>6.94</v>
      </c>
      <c r="G30" s="9">
        <f t="shared" si="0"/>
        <v>1735</v>
      </c>
      <c r="H30" s="9">
        <v>250</v>
      </c>
      <c r="I30" s="9">
        <f t="shared" si="4"/>
        <v>1388</v>
      </c>
      <c r="J30" s="9">
        <f t="shared" si="2"/>
        <v>200</v>
      </c>
      <c r="K30" s="9">
        <f t="shared" si="5"/>
        <v>347</v>
      </c>
      <c r="L30" s="9">
        <v>50</v>
      </c>
      <c r="M30" s="1"/>
    </row>
    <row r="31" spans="1:20" ht="32.25" customHeight="1" x14ac:dyDescent="0.25">
      <c r="A31" s="18"/>
      <c r="B31" s="41"/>
      <c r="C31" s="21"/>
      <c r="D31" s="25" t="s">
        <v>14</v>
      </c>
      <c r="E31" s="26"/>
      <c r="F31" s="10">
        <v>7.0000000000000007E-2</v>
      </c>
      <c r="G31" s="9">
        <f t="shared" si="0"/>
        <v>80.150000000000006</v>
      </c>
      <c r="H31" s="9">
        <v>1145</v>
      </c>
      <c r="I31" s="9">
        <f t="shared" si="4"/>
        <v>80.150000000000006</v>
      </c>
      <c r="J31" s="9">
        <f t="shared" si="2"/>
        <v>1145</v>
      </c>
      <c r="K31" s="9">
        <f t="shared" si="5"/>
        <v>0</v>
      </c>
      <c r="L31" s="9">
        <v>0</v>
      </c>
      <c r="M31" s="1"/>
      <c r="P31" s="2"/>
      <c r="T31" s="4"/>
    </row>
    <row r="32" spans="1:20" ht="30.75" customHeight="1" x14ac:dyDescent="0.25">
      <c r="A32" s="16">
        <v>5</v>
      </c>
      <c r="B32" s="22" t="s">
        <v>38</v>
      </c>
      <c r="C32" s="19" t="s">
        <v>37</v>
      </c>
      <c r="D32" s="30" t="s">
        <v>8</v>
      </c>
      <c r="E32" s="9" t="s">
        <v>9</v>
      </c>
      <c r="F32" s="10">
        <v>13.67</v>
      </c>
      <c r="G32" s="9">
        <f t="shared" si="0"/>
        <v>218.72</v>
      </c>
      <c r="H32" s="9">
        <v>16</v>
      </c>
      <c r="I32" s="13">
        <f t="shared" si="4"/>
        <v>164.04</v>
      </c>
      <c r="J32" s="13">
        <f t="shared" si="2"/>
        <v>12</v>
      </c>
      <c r="K32" s="9">
        <f t="shared" si="5"/>
        <v>54.68</v>
      </c>
      <c r="L32" s="9">
        <v>4</v>
      </c>
      <c r="M32" s="1"/>
    </row>
    <row r="33" spans="1:13" ht="29.25" customHeight="1" x14ac:dyDescent="0.25">
      <c r="A33" s="17"/>
      <c r="B33" s="23"/>
      <c r="C33" s="20"/>
      <c r="D33" s="31"/>
      <c r="E33" s="9" t="s">
        <v>10</v>
      </c>
      <c r="F33" s="10">
        <v>2.2400000000000002</v>
      </c>
      <c r="G33" s="9">
        <f t="shared" si="0"/>
        <v>89.600000000000009</v>
      </c>
      <c r="H33" s="9">
        <v>40</v>
      </c>
      <c r="I33" s="13">
        <f t="shared" si="4"/>
        <v>76.160000000000011</v>
      </c>
      <c r="J33" s="13">
        <f t="shared" si="2"/>
        <v>34</v>
      </c>
      <c r="K33" s="9">
        <f t="shared" si="5"/>
        <v>13.440000000000001</v>
      </c>
      <c r="L33" s="9">
        <v>6</v>
      </c>
      <c r="M33" s="1"/>
    </row>
    <row r="34" spans="1:13" ht="30" customHeight="1" x14ac:dyDescent="0.25">
      <c r="A34" s="17"/>
      <c r="B34" s="23"/>
      <c r="C34" s="20"/>
      <c r="D34" s="25" t="s">
        <v>13</v>
      </c>
      <c r="E34" s="26"/>
      <c r="F34" s="10">
        <v>6.94</v>
      </c>
      <c r="G34" s="9">
        <f t="shared" si="0"/>
        <v>1561.5</v>
      </c>
      <c r="H34" s="9">
        <v>225</v>
      </c>
      <c r="I34" s="13">
        <f t="shared" si="4"/>
        <v>1256.1400000000001</v>
      </c>
      <c r="J34" s="13">
        <f t="shared" si="2"/>
        <v>181</v>
      </c>
      <c r="K34" s="9">
        <f t="shared" si="5"/>
        <v>305.36</v>
      </c>
      <c r="L34" s="9">
        <v>44</v>
      </c>
      <c r="M34" s="1"/>
    </row>
    <row r="35" spans="1:13" ht="30.75" customHeight="1" x14ac:dyDescent="0.25">
      <c r="A35" s="18"/>
      <c r="B35" s="24"/>
      <c r="C35" s="21"/>
      <c r="D35" s="25" t="s">
        <v>14</v>
      </c>
      <c r="E35" s="26"/>
      <c r="F35" s="10">
        <v>7.0000000000000007E-2</v>
      </c>
      <c r="G35" s="9">
        <f t="shared" si="0"/>
        <v>95.34</v>
      </c>
      <c r="H35" s="9">
        <v>1362</v>
      </c>
      <c r="I35" s="9">
        <f t="shared" si="4"/>
        <v>95.34</v>
      </c>
      <c r="J35" s="9">
        <f t="shared" si="2"/>
        <v>1362</v>
      </c>
      <c r="K35" s="9">
        <f t="shared" si="5"/>
        <v>0</v>
      </c>
      <c r="L35" s="9">
        <v>0</v>
      </c>
      <c r="M35" s="1"/>
    </row>
    <row r="36" spans="1:13" ht="27.75" customHeight="1" x14ac:dyDescent="0.25">
      <c r="A36" s="16">
        <v>6</v>
      </c>
      <c r="B36" s="22" t="s">
        <v>40</v>
      </c>
      <c r="C36" s="19" t="s">
        <v>39</v>
      </c>
      <c r="D36" s="30" t="s">
        <v>8</v>
      </c>
      <c r="E36" s="15" t="s">
        <v>9</v>
      </c>
      <c r="F36" s="10">
        <v>13.67</v>
      </c>
      <c r="G36" s="15">
        <f t="shared" ref="G36:G43" si="6">H36*F36</f>
        <v>1654.07</v>
      </c>
      <c r="H36" s="15">
        <v>121</v>
      </c>
      <c r="I36" s="15">
        <f t="shared" ref="I36:I43" si="7">J36*F36</f>
        <v>1325.99</v>
      </c>
      <c r="J36" s="15">
        <f t="shared" ref="J36:J43" si="8">H36-L36</f>
        <v>97</v>
      </c>
      <c r="K36" s="15">
        <f t="shared" ref="K36:K43" si="9">L36*F36</f>
        <v>328.08</v>
      </c>
      <c r="L36" s="15">
        <v>24</v>
      </c>
      <c r="M36" s="1"/>
    </row>
    <row r="37" spans="1:13" ht="29.25" customHeight="1" x14ac:dyDescent="0.25">
      <c r="A37" s="17"/>
      <c r="B37" s="23"/>
      <c r="C37" s="20"/>
      <c r="D37" s="31"/>
      <c r="E37" s="15" t="s">
        <v>10</v>
      </c>
      <c r="F37" s="10">
        <v>2.2400000000000002</v>
      </c>
      <c r="G37" s="15">
        <f t="shared" si="6"/>
        <v>405.44000000000005</v>
      </c>
      <c r="H37" s="15">
        <v>181</v>
      </c>
      <c r="I37" s="15">
        <f t="shared" si="7"/>
        <v>324.8</v>
      </c>
      <c r="J37" s="15">
        <f t="shared" si="8"/>
        <v>145</v>
      </c>
      <c r="K37" s="15">
        <f t="shared" si="9"/>
        <v>80.640000000000015</v>
      </c>
      <c r="L37" s="15">
        <v>36</v>
      </c>
      <c r="M37" s="1"/>
    </row>
    <row r="38" spans="1:13" ht="30" customHeight="1" x14ac:dyDescent="0.25">
      <c r="A38" s="17"/>
      <c r="B38" s="23"/>
      <c r="C38" s="20"/>
      <c r="D38" s="25" t="s">
        <v>13</v>
      </c>
      <c r="E38" s="26"/>
      <c r="F38" s="10">
        <v>6.94</v>
      </c>
      <c r="G38" s="15">
        <f t="shared" si="6"/>
        <v>1721.1200000000001</v>
      </c>
      <c r="H38" s="15">
        <v>248</v>
      </c>
      <c r="I38" s="15">
        <f t="shared" si="7"/>
        <v>1374.1200000000001</v>
      </c>
      <c r="J38" s="15">
        <f t="shared" si="8"/>
        <v>198</v>
      </c>
      <c r="K38" s="15">
        <f t="shared" si="9"/>
        <v>347</v>
      </c>
      <c r="L38" s="15">
        <v>50</v>
      </c>
      <c r="M38" s="1"/>
    </row>
    <row r="39" spans="1:13" ht="37.5" customHeight="1" x14ac:dyDescent="0.25">
      <c r="A39" s="18"/>
      <c r="B39" s="24"/>
      <c r="C39" s="21"/>
      <c r="D39" s="25" t="s">
        <v>14</v>
      </c>
      <c r="E39" s="26"/>
      <c r="F39" s="10">
        <v>7.0000000000000007E-2</v>
      </c>
      <c r="G39" s="15">
        <f t="shared" si="6"/>
        <v>30.03</v>
      </c>
      <c r="H39" s="15">
        <v>429</v>
      </c>
      <c r="I39" s="15">
        <f t="shared" si="7"/>
        <v>30.03</v>
      </c>
      <c r="J39" s="15">
        <f t="shared" si="8"/>
        <v>429</v>
      </c>
      <c r="K39" s="15">
        <f t="shared" si="9"/>
        <v>0</v>
      </c>
      <c r="L39" s="15">
        <v>0</v>
      </c>
      <c r="M39" s="1"/>
    </row>
    <row r="40" spans="1:13" ht="30" x14ac:dyDescent="0.25">
      <c r="A40" s="16">
        <v>7</v>
      </c>
      <c r="B40" s="22" t="s">
        <v>42</v>
      </c>
      <c r="C40" s="19" t="s">
        <v>41</v>
      </c>
      <c r="D40" s="30" t="s">
        <v>8</v>
      </c>
      <c r="E40" s="15" t="s">
        <v>9</v>
      </c>
      <c r="F40" s="10">
        <v>13.67</v>
      </c>
      <c r="G40" s="15">
        <f t="shared" si="6"/>
        <v>3007.4</v>
      </c>
      <c r="H40" s="15">
        <v>220</v>
      </c>
      <c r="I40" s="15">
        <f t="shared" si="7"/>
        <v>2405.92</v>
      </c>
      <c r="J40" s="15">
        <f t="shared" si="8"/>
        <v>176</v>
      </c>
      <c r="K40" s="15">
        <f t="shared" si="9"/>
        <v>601.48</v>
      </c>
      <c r="L40" s="15">
        <v>44</v>
      </c>
    </row>
    <row r="41" spans="1:13" ht="30" x14ac:dyDescent="0.25">
      <c r="A41" s="17"/>
      <c r="B41" s="23"/>
      <c r="C41" s="20"/>
      <c r="D41" s="31"/>
      <c r="E41" s="15" t="s">
        <v>10</v>
      </c>
      <c r="F41" s="10">
        <v>2.2400000000000002</v>
      </c>
      <c r="G41" s="15">
        <f t="shared" si="6"/>
        <v>739.2</v>
      </c>
      <c r="H41" s="15">
        <v>330</v>
      </c>
      <c r="I41" s="15">
        <f t="shared" si="7"/>
        <v>591.36</v>
      </c>
      <c r="J41" s="15">
        <f t="shared" si="8"/>
        <v>264</v>
      </c>
      <c r="K41" s="15">
        <f t="shared" si="9"/>
        <v>147.84</v>
      </c>
      <c r="L41" s="15">
        <v>66</v>
      </c>
    </row>
    <row r="42" spans="1:13" ht="25.5" customHeight="1" x14ac:dyDescent="0.25">
      <c r="A42" s="17"/>
      <c r="B42" s="23"/>
      <c r="C42" s="20"/>
      <c r="D42" s="25" t="s">
        <v>13</v>
      </c>
      <c r="E42" s="26"/>
      <c r="F42" s="10">
        <v>6.94</v>
      </c>
      <c r="G42" s="15">
        <f t="shared" si="6"/>
        <v>2692.7200000000003</v>
      </c>
      <c r="H42" s="15">
        <v>388</v>
      </c>
      <c r="I42" s="15">
        <f t="shared" si="7"/>
        <v>2151.4</v>
      </c>
      <c r="J42" s="15">
        <f t="shared" si="8"/>
        <v>310</v>
      </c>
      <c r="K42" s="15">
        <f t="shared" si="9"/>
        <v>541.32000000000005</v>
      </c>
      <c r="L42" s="15">
        <v>78</v>
      </c>
    </row>
    <row r="43" spans="1:13" ht="35.25" customHeight="1" x14ac:dyDescent="0.25">
      <c r="A43" s="18"/>
      <c r="B43" s="24"/>
      <c r="C43" s="21"/>
      <c r="D43" s="25" t="s">
        <v>14</v>
      </c>
      <c r="E43" s="26"/>
      <c r="F43" s="10">
        <v>7.0000000000000007E-2</v>
      </c>
      <c r="G43" s="15">
        <f t="shared" si="6"/>
        <v>356.58000000000004</v>
      </c>
      <c r="H43" s="15">
        <v>5094</v>
      </c>
      <c r="I43" s="15">
        <f t="shared" si="7"/>
        <v>356.58000000000004</v>
      </c>
      <c r="J43" s="15">
        <f t="shared" si="8"/>
        <v>5094</v>
      </c>
      <c r="K43" s="15">
        <f t="shared" si="9"/>
        <v>0</v>
      </c>
      <c r="L43" s="15">
        <v>0</v>
      </c>
    </row>
    <row r="44" spans="1:13" ht="30" x14ac:dyDescent="0.25">
      <c r="A44" s="16">
        <v>8</v>
      </c>
      <c r="B44" s="22" t="s">
        <v>44</v>
      </c>
      <c r="C44" s="19" t="s">
        <v>43</v>
      </c>
      <c r="D44" s="30" t="s">
        <v>8</v>
      </c>
      <c r="E44" s="15" t="s">
        <v>9</v>
      </c>
      <c r="F44" s="10">
        <v>13.67</v>
      </c>
      <c r="G44" s="15">
        <f t="shared" ref="G44:G47" si="10">H44*F44</f>
        <v>1093.5999999999999</v>
      </c>
      <c r="H44" s="15">
        <v>80</v>
      </c>
      <c r="I44" s="15">
        <f t="shared" ref="I44:I47" si="11">J44*F44</f>
        <v>874.88</v>
      </c>
      <c r="J44" s="15">
        <f t="shared" ref="J44:J47" si="12">H44-L44</f>
        <v>64</v>
      </c>
      <c r="K44" s="15">
        <f t="shared" ref="K44:K47" si="13">L44*F44</f>
        <v>218.72</v>
      </c>
      <c r="L44" s="15">
        <v>16</v>
      </c>
    </row>
    <row r="45" spans="1:13" ht="30" x14ac:dyDescent="0.25">
      <c r="A45" s="17"/>
      <c r="B45" s="23"/>
      <c r="C45" s="20"/>
      <c r="D45" s="31"/>
      <c r="E45" s="15" t="s">
        <v>10</v>
      </c>
      <c r="F45" s="10">
        <v>2.2400000000000002</v>
      </c>
      <c r="G45" s="15">
        <f t="shared" si="10"/>
        <v>268.8</v>
      </c>
      <c r="H45" s="15">
        <v>120</v>
      </c>
      <c r="I45" s="15">
        <f t="shared" si="11"/>
        <v>215.04000000000002</v>
      </c>
      <c r="J45" s="15">
        <f t="shared" si="12"/>
        <v>96</v>
      </c>
      <c r="K45" s="15">
        <f t="shared" si="13"/>
        <v>53.760000000000005</v>
      </c>
      <c r="L45" s="15">
        <v>24</v>
      </c>
    </row>
    <row r="46" spans="1:13" ht="29.25" customHeight="1" x14ac:dyDescent="0.25">
      <c r="A46" s="17"/>
      <c r="B46" s="23"/>
      <c r="C46" s="20"/>
      <c r="D46" s="25" t="s">
        <v>13</v>
      </c>
      <c r="E46" s="26"/>
      <c r="F46" s="10">
        <v>6.94</v>
      </c>
      <c r="G46" s="15">
        <f t="shared" si="10"/>
        <v>1006.3000000000001</v>
      </c>
      <c r="H46" s="15">
        <v>145</v>
      </c>
      <c r="I46" s="15">
        <f t="shared" si="11"/>
        <v>464.98</v>
      </c>
      <c r="J46" s="15">
        <f t="shared" si="12"/>
        <v>67</v>
      </c>
      <c r="K46" s="15">
        <f t="shared" si="13"/>
        <v>541.32000000000005</v>
      </c>
      <c r="L46" s="15">
        <v>78</v>
      </c>
    </row>
    <row r="47" spans="1:13" ht="47.25" customHeight="1" x14ac:dyDescent="0.25">
      <c r="A47" s="18"/>
      <c r="B47" s="24"/>
      <c r="C47" s="21"/>
      <c r="D47" s="25" t="s">
        <v>14</v>
      </c>
      <c r="E47" s="26"/>
      <c r="F47" s="10">
        <v>7.0000000000000007E-2</v>
      </c>
      <c r="G47" s="15">
        <f t="shared" si="10"/>
        <v>89.390000000000015</v>
      </c>
      <c r="H47" s="15">
        <v>1277</v>
      </c>
      <c r="I47" s="15">
        <f t="shared" si="11"/>
        <v>89.390000000000015</v>
      </c>
      <c r="J47" s="15">
        <f t="shared" si="12"/>
        <v>1277</v>
      </c>
      <c r="K47" s="15">
        <f t="shared" si="13"/>
        <v>0</v>
      </c>
      <c r="L47" s="15">
        <v>0</v>
      </c>
    </row>
    <row r="48" spans="1:13" x14ac:dyDescent="0.25">
      <c r="A48" s="27" t="s">
        <v>11</v>
      </c>
      <c r="B48" s="28"/>
      <c r="C48" s="28"/>
      <c r="D48" s="28"/>
      <c r="E48" s="28"/>
      <c r="F48" s="29"/>
      <c r="G48" s="9">
        <f>SUM(G15:G35)</f>
        <v>17142.842000000001</v>
      </c>
      <c r="H48" s="9"/>
      <c r="I48" s="9">
        <f>SUM(I15:I35)</f>
        <v>13691.146000000001</v>
      </c>
      <c r="J48" s="9"/>
      <c r="K48" s="9">
        <f>SUM(K15:K35)</f>
        <v>3451.6959999999999</v>
      </c>
      <c r="L48" s="9"/>
    </row>
    <row r="49" spans="1:12" x14ac:dyDescent="0.25">
      <c r="A49" s="27" t="s">
        <v>12</v>
      </c>
      <c r="B49" s="28"/>
      <c r="C49" s="28"/>
      <c r="D49" s="28"/>
      <c r="E49" s="28"/>
      <c r="F49" s="29"/>
      <c r="G49" s="9">
        <f>G48/100*118</f>
        <v>20228.55356</v>
      </c>
      <c r="H49" s="9"/>
      <c r="I49" s="9">
        <f>I48/100*118</f>
        <v>16155.55228</v>
      </c>
      <c r="J49" s="9"/>
      <c r="K49" s="9">
        <f>K48/100*118</f>
        <v>4073.0012799999995</v>
      </c>
      <c r="L49" s="9"/>
    </row>
    <row r="50" spans="1:12" x14ac:dyDescent="0.25">
      <c r="A50" s="27" t="s">
        <v>20</v>
      </c>
      <c r="B50" s="28"/>
      <c r="C50" s="28"/>
      <c r="D50" s="28"/>
      <c r="E50" s="28"/>
      <c r="F50" s="29"/>
      <c r="G50" s="9">
        <f>G49*0.7350000348027</f>
        <v>14867.987570608282</v>
      </c>
      <c r="H50" s="9"/>
      <c r="I50" s="9">
        <f>I49*0.7350000348027</f>
        <v>11874.33148805684</v>
      </c>
      <c r="J50" s="9"/>
      <c r="K50" s="9">
        <f>K49*0.7350000348027</f>
        <v>2993.6560825514416</v>
      </c>
      <c r="L50" s="9"/>
    </row>
    <row r="51" spans="1:12" x14ac:dyDescent="0.25">
      <c r="A51" s="11"/>
      <c r="B51" s="11"/>
      <c r="C51" s="11"/>
      <c r="D51" s="11"/>
      <c r="E51" s="11"/>
      <c r="F51" s="11"/>
      <c r="G51" s="12"/>
      <c r="H51" s="12"/>
      <c r="I51" s="12"/>
      <c r="J51" s="12"/>
      <c r="K51" s="12"/>
      <c r="L51" s="12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7" t="s">
        <v>25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7" t="s">
        <v>26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mergeCells count="62">
    <mergeCell ref="A44:A47"/>
    <mergeCell ref="B44:B47"/>
    <mergeCell ref="C44:C47"/>
    <mergeCell ref="D44:D45"/>
    <mergeCell ref="D46:E46"/>
    <mergeCell ref="D47:E47"/>
    <mergeCell ref="B40:B43"/>
    <mergeCell ref="C40:C43"/>
    <mergeCell ref="D40:D41"/>
    <mergeCell ref="D42:E42"/>
    <mergeCell ref="D43:E43"/>
    <mergeCell ref="B15:B18"/>
    <mergeCell ref="B19:B23"/>
    <mergeCell ref="B24:B27"/>
    <mergeCell ref="B28:B31"/>
    <mergeCell ref="D26:E26"/>
    <mergeCell ref="D27:E27"/>
    <mergeCell ref="D30:E30"/>
    <mergeCell ref="D31:E31"/>
    <mergeCell ref="D28:D29"/>
    <mergeCell ref="A24:A27"/>
    <mergeCell ref="C24:C27"/>
    <mergeCell ref="C28:C31"/>
    <mergeCell ref="D18:E18"/>
    <mergeCell ref="C15:C18"/>
    <mergeCell ref="A15:A18"/>
    <mergeCell ref="D19:D20"/>
    <mergeCell ref="A19:A23"/>
    <mergeCell ref="D23:E23"/>
    <mergeCell ref="C19:C23"/>
    <mergeCell ref="A28:A31"/>
    <mergeCell ref="D15:D16"/>
    <mergeCell ref="D22:E22"/>
    <mergeCell ref="D21:E21"/>
    <mergeCell ref="D17:E17"/>
    <mergeCell ref="D24:D25"/>
    <mergeCell ref="A2:L2"/>
    <mergeCell ref="A5:L5"/>
    <mergeCell ref="G13:H13"/>
    <mergeCell ref="I13:J13"/>
    <mergeCell ref="K13:L13"/>
    <mergeCell ref="D13:E14"/>
    <mergeCell ref="F13:F14"/>
    <mergeCell ref="C13:C14"/>
    <mergeCell ref="A13:A14"/>
    <mergeCell ref="B13:B14"/>
    <mergeCell ref="A32:A35"/>
    <mergeCell ref="C32:C35"/>
    <mergeCell ref="B32:B35"/>
    <mergeCell ref="D35:E35"/>
    <mergeCell ref="A50:F50"/>
    <mergeCell ref="A48:F48"/>
    <mergeCell ref="A49:F49"/>
    <mergeCell ref="D32:D33"/>
    <mergeCell ref="D34:E34"/>
    <mergeCell ref="A36:A39"/>
    <mergeCell ref="B36:B39"/>
    <mergeCell ref="C36:C39"/>
    <mergeCell ref="D36:D37"/>
    <mergeCell ref="D38:E38"/>
    <mergeCell ref="D39:E39"/>
    <mergeCell ref="A40:A43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2016-12-01T12:04:29Z</dcterms:modified>
</cp:coreProperties>
</file>